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E3E07705-356F-422A-AD99-6EE5C8D35F0B}" xr6:coauthVersionLast="47" xr6:coauthVersionMax="47" xr10:uidLastSave="{00000000-0000-0000-0000-000000000000}"/>
  <bookViews>
    <workbookView xWindow="-110" yWindow="-110" windowWidth="25820" windowHeight="15500" xr2:uid="{79916B19-AC9C-4622-A78E-6F5D2EA10041}"/>
  </bookViews>
  <sheets>
    <sheet name="ЦДС қазан каз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H7" i="1" s="1"/>
  <c r="E8" i="1"/>
  <c r="H8" i="1"/>
  <c r="E9" i="1"/>
  <c r="H9" i="1"/>
  <c r="J9" i="1"/>
  <c r="E10" i="1"/>
  <c r="H10" i="1"/>
  <c r="I9" i="1" s="1"/>
  <c r="E11" i="1"/>
  <c r="E12" i="1"/>
  <c r="I11" i="1" s="1"/>
  <c r="H12" i="1"/>
  <c r="E13" i="1"/>
  <c r="H13" i="1"/>
  <c r="E14" i="1"/>
  <c r="H14" i="1" s="1"/>
  <c r="I13" i="1" s="1"/>
  <c r="E15" i="1"/>
  <c r="H15" i="1"/>
  <c r="E16" i="1"/>
  <c r="H16" i="1"/>
  <c r="I15" i="1" s="1"/>
  <c r="E17" i="1"/>
  <c r="H17" i="1"/>
  <c r="E18" i="1"/>
  <c r="H18" i="1"/>
  <c r="I17" i="1" s="1"/>
  <c r="E19" i="1"/>
  <c r="H19" i="1"/>
  <c r="E20" i="1"/>
  <c r="I19" i="1" s="1"/>
  <c r="H20" i="1"/>
  <c r="E21" i="1"/>
  <c r="H21" i="1"/>
  <c r="E22" i="1"/>
  <c r="H22" i="1" s="1"/>
  <c r="I21" i="1" s="1"/>
  <c r="E23" i="1"/>
  <c r="H23" i="1"/>
  <c r="E24" i="1"/>
  <c r="H24" i="1"/>
  <c r="I23" i="1" s="1"/>
  <c r="E25" i="1"/>
  <c r="H25" i="1"/>
  <c r="E26" i="1"/>
  <c r="H26" i="1"/>
  <c r="I25" i="1" s="1"/>
  <c r="E27" i="1"/>
  <c r="H27" i="1"/>
  <c r="E28" i="1"/>
  <c r="H28" i="1"/>
  <c r="I27" i="1" s="1"/>
  <c r="E29" i="1"/>
  <c r="H29" i="1"/>
  <c r="E30" i="1"/>
  <c r="H30" i="1" s="1"/>
  <c r="I29" i="1" s="1"/>
  <c r="E31" i="1"/>
  <c r="H31" i="1"/>
  <c r="J31" i="1"/>
  <c r="E32" i="1"/>
  <c r="H32" i="1"/>
  <c r="I31" i="1" s="1"/>
  <c r="E33" i="1"/>
  <c r="H33" i="1"/>
  <c r="E34" i="1"/>
  <c r="H34" i="1"/>
  <c r="I33" i="1" s="1"/>
  <c r="E35" i="1"/>
  <c r="H35" i="1"/>
  <c r="E36" i="1"/>
  <c r="H36" i="1"/>
  <c r="I35" i="1" s="1"/>
  <c r="E37" i="1"/>
  <c r="H37" i="1"/>
  <c r="I37" i="1"/>
  <c r="E38" i="1"/>
  <c r="H38" i="1"/>
  <c r="E39" i="1"/>
  <c r="H39" i="1"/>
  <c r="E40" i="1"/>
  <c r="H40" i="1"/>
  <c r="I39" i="1" s="1"/>
  <c r="E41" i="1"/>
  <c r="H41" i="1"/>
  <c r="I41" i="1"/>
  <c r="E42" i="1"/>
  <c r="H42" i="1"/>
  <c r="I42" i="1"/>
  <c r="E43" i="1"/>
  <c r="H43" i="1"/>
  <c r="E44" i="1"/>
  <c r="I43" i="1" s="1"/>
  <c r="H44" i="1"/>
  <c r="E45" i="1"/>
  <c r="H45" i="1"/>
  <c r="I45" i="1" s="1"/>
  <c r="E46" i="1"/>
  <c r="H46" i="1"/>
  <c r="E47" i="1"/>
  <c r="H47" i="1"/>
  <c r="E48" i="1"/>
  <c r="H48" i="1"/>
  <c r="I47" i="1" s="1"/>
  <c r="E49" i="1"/>
  <c r="H49" i="1"/>
  <c r="E50" i="1"/>
  <c r="H50" i="1"/>
  <c r="I49" i="1" s="1"/>
  <c r="E51" i="1"/>
  <c r="H51" i="1"/>
  <c r="E52" i="1"/>
  <c r="H52" i="1"/>
  <c r="I51" i="1" s="1"/>
  <c r="E53" i="1"/>
  <c r="H53" i="1"/>
  <c r="I53" i="1" s="1"/>
  <c r="E54" i="1"/>
  <c r="H54" i="1"/>
  <c r="E55" i="1"/>
  <c r="H55" i="1"/>
  <c r="E56" i="1"/>
  <c r="H56" i="1"/>
  <c r="I55" i="1" s="1"/>
  <c r="E57" i="1"/>
  <c r="H57" i="1"/>
  <c r="I57" i="1"/>
  <c r="E58" i="1"/>
  <c r="H58" i="1"/>
  <c r="E59" i="1"/>
  <c r="H59" i="1"/>
  <c r="E60" i="1"/>
  <c r="H60" i="1"/>
  <c r="I59" i="1" s="1"/>
  <c r="E61" i="1"/>
  <c r="H61" i="1"/>
  <c r="I61" i="1" s="1"/>
  <c r="E62" i="1"/>
  <c r="H62" i="1"/>
  <c r="E63" i="1"/>
  <c r="H63" i="1"/>
  <c r="E64" i="1"/>
  <c r="H64" i="1"/>
  <c r="I63" i="1" s="1"/>
  <c r="E65" i="1"/>
  <c r="H65" i="1"/>
  <c r="E66" i="1"/>
  <c r="H66" i="1"/>
  <c r="I65" i="1" s="1"/>
  <c r="E67" i="1"/>
  <c r="H67" i="1"/>
  <c r="E68" i="1"/>
  <c r="H68" i="1"/>
  <c r="I67" i="1" s="1"/>
  <c r="E69" i="1"/>
  <c r="J69" i="1" s="1"/>
  <c r="H69" i="1"/>
  <c r="I69" i="1" s="1"/>
  <c r="E70" i="1"/>
  <c r="H70" i="1"/>
  <c r="I7" i="1" l="1"/>
  <c r="J11" i="1"/>
  <c r="J7" i="1"/>
</calcChain>
</file>

<file path=xl/sharedStrings.xml><?xml version="1.0" encoding="utf-8"?>
<sst xmlns="http://schemas.openxmlformats.org/spreadsheetml/2006/main" count="114" uniqueCount="50">
  <si>
    <t>Т-2</t>
  </si>
  <si>
    <t>Т-1</t>
  </si>
  <si>
    <t>Южная</t>
  </si>
  <si>
    <t>Школьная</t>
  </si>
  <si>
    <t>Чубары</t>
  </si>
  <si>
    <t>Центральная</t>
  </si>
  <si>
    <t>Туран</t>
  </si>
  <si>
    <t>Степная</t>
  </si>
  <si>
    <t>Промзона</t>
  </si>
  <si>
    <t>ПНФ</t>
  </si>
  <si>
    <t>Олимп</t>
  </si>
  <si>
    <t>Новая</t>
  </si>
  <si>
    <t>Левобережная</t>
  </si>
  <si>
    <t>Коктем</t>
  </si>
  <si>
    <t>Кирова-2</t>
  </si>
  <si>
    <t>Кирова</t>
  </si>
  <si>
    <t>Керамика</t>
  </si>
  <si>
    <t>Караоткел</t>
  </si>
  <si>
    <t>Ишим</t>
  </si>
  <si>
    <t>ИКИ</t>
  </si>
  <si>
    <t>Заречная</t>
  </si>
  <si>
    <t>Т-4</t>
  </si>
  <si>
    <t>Т-3</t>
  </si>
  <si>
    <t>Западная</t>
  </si>
  <si>
    <t>Жулдыз</t>
  </si>
  <si>
    <t>Жана Жол</t>
  </si>
  <si>
    <t>Городская</t>
  </si>
  <si>
    <t>Восточный Промрайон</t>
  </si>
  <si>
    <t>Восточная</t>
  </si>
  <si>
    <t>Байтерек</t>
  </si>
  <si>
    <t>Аэропорт</t>
  </si>
  <si>
    <t>Арман</t>
  </si>
  <si>
    <t>АТ-2</t>
  </si>
  <si>
    <t>откл.</t>
  </si>
  <si>
    <t>АТ-1</t>
  </si>
  <si>
    <t>Шыгыс</t>
  </si>
  <si>
    <t>Достык</t>
  </si>
  <si>
    <t>Батыс</t>
  </si>
  <si>
    <t>МВт</t>
  </si>
  <si>
    <t>%</t>
  </si>
  <si>
    <t>МВА</t>
  </si>
  <si>
    <t>Қуат қоры бар көлем</t>
  </si>
  <si>
    <t>Бір тран-дың жүктелуі</t>
  </si>
  <si>
    <t>Тран-дың жүктелуі</t>
  </si>
  <si>
    <t>Объектілерге берілген ТШ-ға сай резервталған қуат</t>
  </si>
  <si>
    <t>Трансформаторлардың белгіленген қуаты</t>
  </si>
  <si>
    <t>Тр-дың дис-лік атауы</t>
  </si>
  <si>
    <t>ҚС атауы</t>
  </si>
  <si>
    <t>№
р/н</t>
  </si>
  <si>
    <t>2024 жылдың 1 қазан айына қарасты Астана қ. энергия торабының 220-110 кВ ШС (авто) трансформаторлардың жүктілігі жөніндегі ақпарат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</si>
</sst>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0" xfId="0" applyFill="1"/>
    <xf numFmtId="164" fontId="1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64" fontId="1" fillId="3" borderId="10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164" fontId="1" fillId="0" borderId="5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2" fontId="1" fillId="0" borderId="7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64" fontId="1" fillId="3" borderId="9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64" fontId="1" fillId="0" borderId="25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164" fontId="1" fillId="3" borderId="26" xfId="0" applyNumberFormat="1" applyFont="1" applyFill="1" applyBorder="1" applyAlignment="1">
      <alignment horizontal="center" vertical="center"/>
    </xf>
    <xf numFmtId="2" fontId="1" fillId="0" borderId="28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DF2C9-B8DE-4DF7-96EB-5411E81BD5D5}">
  <dimension ref="A1:J70"/>
  <sheetViews>
    <sheetView tabSelected="1" zoomScaleNormal="100" workbookViewId="0">
      <selection activeCell="G69" sqref="G69:G70"/>
    </sheetView>
  </sheetViews>
  <sheetFormatPr defaultColWidth="9.1796875" defaultRowHeight="14.5" x14ac:dyDescent="0.35"/>
  <cols>
    <col min="1" max="1" width="4.54296875" customWidth="1"/>
    <col min="2" max="2" width="20.54296875" customWidth="1"/>
    <col min="3" max="3" width="9" customWidth="1"/>
    <col min="4" max="5" width="9.1796875" customWidth="1"/>
    <col min="6" max="6" width="18.453125" customWidth="1"/>
    <col min="7" max="7" width="21" customWidth="1"/>
    <col min="8" max="8" width="18.453125" customWidth="1"/>
    <col min="9" max="9" width="18.1796875" style="1" customWidth="1"/>
    <col min="10" max="10" width="18" customWidth="1"/>
  </cols>
  <sheetData>
    <row r="1" spans="1:10" ht="15" customHeight="1" x14ac:dyDescent="0.35">
      <c r="A1" s="91" t="s">
        <v>49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15" customHeight="1" thickBot="1" x14ac:dyDescent="0.4">
      <c r="A2" s="90"/>
      <c r="B2" s="90"/>
      <c r="C2" s="90"/>
      <c r="D2" s="90"/>
      <c r="E2" s="90"/>
      <c r="F2" s="90"/>
      <c r="G2" s="90"/>
      <c r="H2" s="90"/>
      <c r="I2" s="90"/>
      <c r="J2" s="90"/>
    </row>
    <row r="3" spans="1:10" ht="24" customHeight="1" x14ac:dyDescent="0.35">
      <c r="A3" s="89" t="s">
        <v>48</v>
      </c>
      <c r="B3" s="88" t="s">
        <v>47</v>
      </c>
      <c r="C3" s="88" t="s">
        <v>46</v>
      </c>
      <c r="D3" s="87" t="s">
        <v>45</v>
      </c>
      <c r="E3" s="86"/>
      <c r="F3" s="85" t="s">
        <v>43</v>
      </c>
      <c r="G3" s="85" t="s">
        <v>44</v>
      </c>
      <c r="H3" s="85" t="s">
        <v>43</v>
      </c>
      <c r="I3" s="85" t="s">
        <v>42</v>
      </c>
      <c r="J3" s="84" t="s">
        <v>41</v>
      </c>
    </row>
    <row r="4" spans="1:10" ht="24" customHeight="1" x14ac:dyDescent="0.35">
      <c r="A4" s="79"/>
      <c r="B4" s="78"/>
      <c r="C4" s="78"/>
      <c r="D4" s="83"/>
      <c r="E4" s="82"/>
      <c r="F4" s="81"/>
      <c r="G4" s="81"/>
      <c r="H4" s="81"/>
      <c r="I4" s="81"/>
      <c r="J4" s="80"/>
    </row>
    <row r="5" spans="1:10" ht="24" customHeight="1" x14ac:dyDescent="0.35">
      <c r="A5" s="79"/>
      <c r="B5" s="78"/>
      <c r="C5" s="78"/>
      <c r="D5" s="77"/>
      <c r="E5" s="76"/>
      <c r="F5" s="75"/>
      <c r="G5" s="75"/>
      <c r="H5" s="75"/>
      <c r="I5" s="75"/>
      <c r="J5" s="74"/>
    </row>
    <row r="6" spans="1:10" ht="15.5" thickBot="1" x14ac:dyDescent="0.4">
      <c r="A6" s="73"/>
      <c r="B6" s="72"/>
      <c r="C6" s="72"/>
      <c r="D6" s="71" t="s">
        <v>40</v>
      </c>
      <c r="E6" s="71" t="s">
        <v>38</v>
      </c>
      <c r="F6" s="70" t="s">
        <v>38</v>
      </c>
      <c r="G6" s="70" t="s">
        <v>38</v>
      </c>
      <c r="H6" s="70" t="s">
        <v>39</v>
      </c>
      <c r="I6" s="70" t="s">
        <v>39</v>
      </c>
      <c r="J6" s="69" t="s">
        <v>38</v>
      </c>
    </row>
    <row r="7" spans="1:10" ht="15" customHeight="1" x14ac:dyDescent="0.35">
      <c r="A7" s="68">
        <v>1</v>
      </c>
      <c r="B7" s="67" t="s">
        <v>37</v>
      </c>
      <c r="C7" s="66" t="s">
        <v>34</v>
      </c>
      <c r="D7" s="65">
        <v>250</v>
      </c>
      <c r="E7" s="65">
        <f>D7*0.9</f>
        <v>225</v>
      </c>
      <c r="F7" s="64">
        <v>91.03</v>
      </c>
      <c r="G7" s="63"/>
      <c r="H7" s="62">
        <f>F7*100/E7</f>
        <v>40.457777777777778</v>
      </c>
      <c r="I7" s="61">
        <f>(F7+F8)*100/E7</f>
        <v>80.915555555555557</v>
      </c>
      <c r="J7" s="60">
        <f>E7-F7-F8</f>
        <v>42.94</v>
      </c>
    </row>
    <row r="8" spans="1:10" ht="15" customHeight="1" x14ac:dyDescent="0.35">
      <c r="A8" s="26"/>
      <c r="B8" s="38"/>
      <c r="C8" s="31" t="s">
        <v>32</v>
      </c>
      <c r="D8" s="30">
        <v>250</v>
      </c>
      <c r="E8" s="22">
        <f>D8*0.9</f>
        <v>225</v>
      </c>
      <c r="F8" s="14">
        <v>91.03</v>
      </c>
      <c r="G8" s="21"/>
      <c r="H8" s="20">
        <f>F8*100/E8</f>
        <v>40.457777777777778</v>
      </c>
      <c r="I8" s="48"/>
      <c r="J8" s="56"/>
    </row>
    <row r="9" spans="1:10" ht="15" customHeight="1" x14ac:dyDescent="0.35">
      <c r="A9" s="33">
        <v>2</v>
      </c>
      <c r="B9" s="37" t="s">
        <v>36</v>
      </c>
      <c r="C9" s="24" t="s">
        <v>34</v>
      </c>
      <c r="D9" s="23">
        <v>250</v>
      </c>
      <c r="E9" s="22">
        <f>D9*0.9</f>
        <v>225</v>
      </c>
      <c r="F9" s="14">
        <v>69.290000000000006</v>
      </c>
      <c r="G9" s="28">
        <v>5.6</v>
      </c>
      <c r="H9" s="20">
        <f>F9*100/E9</f>
        <v>30.795555555555559</v>
      </c>
      <c r="I9" s="27">
        <f>H9+H10</f>
        <v>61.751111111111115</v>
      </c>
      <c r="J9" s="57">
        <f>E9-F9-F10-G9</f>
        <v>80.45999999999998</v>
      </c>
    </row>
    <row r="10" spans="1:10" ht="15" customHeight="1" x14ac:dyDescent="0.35">
      <c r="A10" s="33"/>
      <c r="B10" s="37"/>
      <c r="C10" s="24" t="s">
        <v>32</v>
      </c>
      <c r="D10" s="23">
        <v>250</v>
      </c>
      <c r="E10" s="22">
        <f>D10*0.9</f>
        <v>225</v>
      </c>
      <c r="F10" s="36">
        <v>69.650000000000006</v>
      </c>
      <c r="G10" s="21"/>
      <c r="H10" s="20">
        <f>F10*100/E10</f>
        <v>30.955555555555559</v>
      </c>
      <c r="I10" s="48"/>
      <c r="J10" s="56"/>
    </row>
    <row r="11" spans="1:10" ht="15" customHeight="1" x14ac:dyDescent="0.35">
      <c r="A11" s="29">
        <v>3</v>
      </c>
      <c r="B11" s="39" t="s">
        <v>35</v>
      </c>
      <c r="C11" s="34" t="s">
        <v>34</v>
      </c>
      <c r="D11" s="22">
        <v>250</v>
      </c>
      <c r="E11" s="22">
        <f>D11*0.9</f>
        <v>225</v>
      </c>
      <c r="F11" s="14" t="s">
        <v>33</v>
      </c>
      <c r="G11" s="28">
        <v>20.6</v>
      </c>
      <c r="H11" s="20" t="s">
        <v>33</v>
      </c>
      <c r="I11" s="27">
        <f>F12*100/E12</f>
        <v>73.648888888888891</v>
      </c>
      <c r="J11" s="57">
        <f>E12-F12-G11</f>
        <v>38.689999999999991</v>
      </c>
    </row>
    <row r="12" spans="1:10" ht="15" customHeight="1" x14ac:dyDescent="0.35">
      <c r="A12" s="26"/>
      <c r="B12" s="38"/>
      <c r="C12" s="31" t="s">
        <v>32</v>
      </c>
      <c r="D12" s="30">
        <v>250</v>
      </c>
      <c r="E12" s="22">
        <f>D12*0.9</f>
        <v>225</v>
      </c>
      <c r="F12" s="36">
        <v>165.71</v>
      </c>
      <c r="G12" s="21"/>
      <c r="H12" s="20">
        <f>F12*100/E12</f>
        <v>73.648888888888891</v>
      </c>
      <c r="I12" s="48"/>
      <c r="J12" s="56"/>
    </row>
    <row r="13" spans="1:10" ht="15" customHeight="1" x14ac:dyDescent="0.35">
      <c r="A13" s="29">
        <v>4</v>
      </c>
      <c r="B13" s="35" t="s">
        <v>31</v>
      </c>
      <c r="C13" s="34" t="s">
        <v>1</v>
      </c>
      <c r="D13" s="22">
        <v>25</v>
      </c>
      <c r="E13" s="22">
        <f>D13*0.9</f>
        <v>22.5</v>
      </c>
      <c r="F13" s="14">
        <v>4.37</v>
      </c>
      <c r="G13" s="28">
        <v>51.3</v>
      </c>
      <c r="H13" s="20">
        <f>F13*100/E13</f>
        <v>19.422222222222221</v>
      </c>
      <c r="I13" s="27">
        <f>H13+H14</f>
        <v>31.68888888888889</v>
      </c>
      <c r="J13" s="57">
        <v>0</v>
      </c>
    </row>
    <row r="14" spans="1:10" ht="15" customHeight="1" x14ac:dyDescent="0.35">
      <c r="A14" s="26"/>
      <c r="B14" s="32"/>
      <c r="C14" s="31" t="s">
        <v>0</v>
      </c>
      <c r="D14" s="30">
        <v>25</v>
      </c>
      <c r="E14" s="22">
        <f>D14*0.9</f>
        <v>22.5</v>
      </c>
      <c r="F14" s="14">
        <v>2.76</v>
      </c>
      <c r="G14" s="21"/>
      <c r="H14" s="20">
        <f>F14*100/E14</f>
        <v>12.266666666666667</v>
      </c>
      <c r="I14" s="48"/>
      <c r="J14" s="56"/>
    </row>
    <row r="15" spans="1:10" ht="15" customHeight="1" x14ac:dyDescent="0.35">
      <c r="A15" s="47">
        <v>5</v>
      </c>
      <c r="B15" s="39" t="s">
        <v>30</v>
      </c>
      <c r="C15" s="24" t="s">
        <v>1</v>
      </c>
      <c r="D15" s="23">
        <v>63</v>
      </c>
      <c r="E15" s="22">
        <f>D15*0.9</f>
        <v>56.7</v>
      </c>
      <c r="F15" s="14">
        <v>13.48</v>
      </c>
      <c r="G15" s="28">
        <v>277.39999999999998</v>
      </c>
      <c r="H15" s="20">
        <f>F15*100/E15</f>
        <v>23.774250440917108</v>
      </c>
      <c r="I15" s="27">
        <f>H15+H16</f>
        <v>61.446208112874778</v>
      </c>
      <c r="J15" s="57">
        <v>0</v>
      </c>
    </row>
    <row r="16" spans="1:10" ht="15" customHeight="1" x14ac:dyDescent="0.35">
      <c r="A16" s="53"/>
      <c r="B16" s="52"/>
      <c r="C16" s="51" t="s">
        <v>0</v>
      </c>
      <c r="D16" s="51">
        <v>63</v>
      </c>
      <c r="E16" s="22">
        <f>D16*0.9</f>
        <v>56.7</v>
      </c>
      <c r="F16" s="14">
        <v>21.36</v>
      </c>
      <c r="G16" s="21"/>
      <c r="H16" s="20">
        <f>F16*100/E16</f>
        <v>37.671957671957671</v>
      </c>
      <c r="I16" s="48"/>
      <c r="J16" s="56"/>
    </row>
    <row r="17" spans="1:10" ht="15" customHeight="1" x14ac:dyDescent="0.35">
      <c r="A17" s="53"/>
      <c r="B17" s="37"/>
      <c r="C17" s="24" t="s">
        <v>22</v>
      </c>
      <c r="D17" s="23">
        <v>16</v>
      </c>
      <c r="E17" s="22">
        <f>D17*0.9</f>
        <v>14.4</v>
      </c>
      <c r="F17" s="14">
        <v>5.63</v>
      </c>
      <c r="G17" s="28">
        <v>20.6</v>
      </c>
      <c r="H17" s="20">
        <f>F17*100/E17</f>
        <v>39.097222222222221</v>
      </c>
      <c r="I17" s="27">
        <f>H17+H18</f>
        <v>91.597222222222229</v>
      </c>
      <c r="J17" s="57">
        <v>0</v>
      </c>
    </row>
    <row r="18" spans="1:10" ht="15" customHeight="1" x14ac:dyDescent="0.35">
      <c r="A18" s="46"/>
      <c r="B18" s="38"/>
      <c r="C18" s="31" t="s">
        <v>21</v>
      </c>
      <c r="D18" s="30">
        <v>16</v>
      </c>
      <c r="E18" s="22">
        <f>D18*0.9</f>
        <v>14.4</v>
      </c>
      <c r="F18" s="14">
        <v>7.56</v>
      </c>
      <c r="G18" s="21"/>
      <c r="H18" s="20">
        <f>F18*100/E18</f>
        <v>52.5</v>
      </c>
      <c r="I18" s="48"/>
      <c r="J18" s="56"/>
    </row>
    <row r="19" spans="1:10" ht="15" customHeight="1" x14ac:dyDescent="0.35">
      <c r="A19" s="29">
        <v>6</v>
      </c>
      <c r="B19" s="35" t="s">
        <v>29</v>
      </c>
      <c r="C19" s="34" t="s">
        <v>1</v>
      </c>
      <c r="D19" s="22">
        <v>63</v>
      </c>
      <c r="E19" s="22">
        <f>D19*0.9</f>
        <v>56.7</v>
      </c>
      <c r="F19" s="36">
        <v>4.7</v>
      </c>
      <c r="G19" s="28">
        <v>257.39999999999998</v>
      </c>
      <c r="H19" s="20">
        <f>F19*100/E19</f>
        <v>8.2892416225749557</v>
      </c>
      <c r="I19" s="27">
        <f>(F19+F20)*100/E20</f>
        <v>32.111111111111114</v>
      </c>
      <c r="J19" s="57">
        <v>0</v>
      </c>
    </row>
    <row r="20" spans="1:10" ht="15" customHeight="1" x14ac:dyDescent="0.35">
      <c r="A20" s="26"/>
      <c r="B20" s="32"/>
      <c r="C20" s="31" t="s">
        <v>0</v>
      </c>
      <c r="D20" s="30">
        <v>40</v>
      </c>
      <c r="E20" s="22">
        <f>D20*0.9</f>
        <v>36</v>
      </c>
      <c r="F20" s="14">
        <v>6.86</v>
      </c>
      <c r="G20" s="21"/>
      <c r="H20" s="20">
        <f>F20*100/E20</f>
        <v>19.055555555555557</v>
      </c>
      <c r="I20" s="48"/>
      <c r="J20" s="56"/>
    </row>
    <row r="21" spans="1:10" ht="15" customHeight="1" x14ac:dyDescent="0.35">
      <c r="A21" s="33">
        <v>7</v>
      </c>
      <c r="B21" s="25" t="s">
        <v>28</v>
      </c>
      <c r="C21" s="24" t="s">
        <v>1</v>
      </c>
      <c r="D21" s="23">
        <v>40</v>
      </c>
      <c r="E21" s="22">
        <f>D21*0.9</f>
        <v>36</v>
      </c>
      <c r="F21" s="14">
        <v>11.92</v>
      </c>
      <c r="G21" s="28">
        <v>32</v>
      </c>
      <c r="H21" s="20">
        <f>F21*100/E21</f>
        <v>33.111111111111114</v>
      </c>
      <c r="I21" s="27">
        <f>H21+H22</f>
        <v>76.25</v>
      </c>
      <c r="J21" s="57">
        <v>0</v>
      </c>
    </row>
    <row r="22" spans="1:10" ht="15" customHeight="1" x14ac:dyDescent="0.35">
      <c r="A22" s="33"/>
      <c r="B22" s="25"/>
      <c r="C22" s="24" t="s">
        <v>0</v>
      </c>
      <c r="D22" s="23">
        <v>40</v>
      </c>
      <c r="E22" s="22">
        <f>D22*0.9</f>
        <v>36</v>
      </c>
      <c r="F22" s="14">
        <v>15.53</v>
      </c>
      <c r="G22" s="21"/>
      <c r="H22" s="20">
        <f>F22*100/E22</f>
        <v>43.138888888888886</v>
      </c>
      <c r="I22" s="48"/>
      <c r="J22" s="56"/>
    </row>
    <row r="23" spans="1:10" ht="15" customHeight="1" x14ac:dyDescent="0.35">
      <c r="A23" s="29">
        <v>8</v>
      </c>
      <c r="B23" s="59" t="s">
        <v>27</v>
      </c>
      <c r="C23" s="34" t="s">
        <v>1</v>
      </c>
      <c r="D23" s="22">
        <v>63</v>
      </c>
      <c r="E23" s="22">
        <f>D23*0.9</f>
        <v>56.7</v>
      </c>
      <c r="F23" s="14">
        <v>10.29</v>
      </c>
      <c r="G23" s="28">
        <v>161.6</v>
      </c>
      <c r="H23" s="20">
        <f>F23*100/E23</f>
        <v>18.148148148148149</v>
      </c>
      <c r="I23" s="27">
        <f>H23+H24</f>
        <v>34.850088183421519</v>
      </c>
      <c r="J23" s="57">
        <v>0</v>
      </c>
    </row>
    <row r="24" spans="1:10" ht="15" customHeight="1" x14ac:dyDescent="0.35">
      <c r="A24" s="26"/>
      <c r="B24" s="58"/>
      <c r="C24" s="31" t="s">
        <v>0</v>
      </c>
      <c r="D24" s="30">
        <v>63</v>
      </c>
      <c r="E24" s="22">
        <f>D24*0.9</f>
        <v>56.7</v>
      </c>
      <c r="F24" s="14">
        <v>9.4700000000000006</v>
      </c>
      <c r="G24" s="21"/>
      <c r="H24" s="20">
        <f>F24*100/E24</f>
        <v>16.70194003527337</v>
      </c>
      <c r="I24" s="48"/>
      <c r="J24" s="56"/>
    </row>
    <row r="25" spans="1:10" ht="15" customHeight="1" x14ac:dyDescent="0.35">
      <c r="A25" s="29">
        <v>9</v>
      </c>
      <c r="B25" s="25" t="s">
        <v>26</v>
      </c>
      <c r="C25" s="24" t="s">
        <v>1</v>
      </c>
      <c r="D25" s="23">
        <v>40</v>
      </c>
      <c r="E25" s="22">
        <f>D25*0.9</f>
        <v>36</v>
      </c>
      <c r="F25" s="14">
        <v>10.74</v>
      </c>
      <c r="G25" s="28">
        <v>22.4</v>
      </c>
      <c r="H25" s="20">
        <f>F25*100/E25</f>
        <v>29.833333333333332</v>
      </c>
      <c r="I25" s="27">
        <f>H25+H26</f>
        <v>64.638888888888886</v>
      </c>
      <c r="J25" s="57">
        <v>0</v>
      </c>
    </row>
    <row r="26" spans="1:10" ht="15" customHeight="1" x14ac:dyDescent="0.35">
      <c r="A26" s="26"/>
      <c r="B26" s="25"/>
      <c r="C26" s="24" t="s">
        <v>0</v>
      </c>
      <c r="D26" s="23">
        <v>40</v>
      </c>
      <c r="E26" s="22">
        <f>D26*0.9</f>
        <v>36</v>
      </c>
      <c r="F26" s="14">
        <v>12.53</v>
      </c>
      <c r="G26" s="21"/>
      <c r="H26" s="20">
        <f>F26*100/E26</f>
        <v>34.805555555555557</v>
      </c>
      <c r="I26" s="48"/>
      <c r="J26" s="56"/>
    </row>
    <row r="27" spans="1:10" ht="15" customHeight="1" x14ac:dyDescent="0.35">
      <c r="A27" s="33">
        <v>10</v>
      </c>
      <c r="B27" s="35" t="s">
        <v>25</v>
      </c>
      <c r="C27" s="34" t="s">
        <v>1</v>
      </c>
      <c r="D27" s="22">
        <v>80</v>
      </c>
      <c r="E27" s="22">
        <f>D27*0.9</f>
        <v>72</v>
      </c>
      <c r="F27" s="14">
        <v>25.94</v>
      </c>
      <c r="G27" s="28">
        <v>122.9</v>
      </c>
      <c r="H27" s="20">
        <f>F27*100/E27</f>
        <v>36.027777777777779</v>
      </c>
      <c r="I27" s="27">
        <f>H27+H28</f>
        <v>70.638888888888886</v>
      </c>
      <c r="J27" s="57">
        <v>0</v>
      </c>
    </row>
    <row r="28" spans="1:10" ht="15" customHeight="1" x14ac:dyDescent="0.35">
      <c r="A28" s="33"/>
      <c r="B28" s="32"/>
      <c r="C28" s="31" t="s">
        <v>0</v>
      </c>
      <c r="D28" s="30">
        <v>80</v>
      </c>
      <c r="E28" s="22">
        <f>D28*0.9</f>
        <v>72</v>
      </c>
      <c r="F28" s="14">
        <v>24.92</v>
      </c>
      <c r="G28" s="21"/>
      <c r="H28" s="20">
        <f>F28*100/E28</f>
        <v>34.611111111111114</v>
      </c>
      <c r="I28" s="48"/>
      <c r="J28" s="56"/>
    </row>
    <row r="29" spans="1:10" ht="15" customHeight="1" x14ac:dyDescent="0.35">
      <c r="A29" s="29">
        <v>11</v>
      </c>
      <c r="B29" s="25" t="s">
        <v>24</v>
      </c>
      <c r="C29" s="24" t="s">
        <v>1</v>
      </c>
      <c r="D29" s="23">
        <v>80</v>
      </c>
      <c r="E29" s="22">
        <f>D29*0.9</f>
        <v>72</v>
      </c>
      <c r="F29" s="14">
        <v>27.09</v>
      </c>
      <c r="G29" s="28">
        <v>97.3</v>
      </c>
      <c r="H29" s="20">
        <f>F29*100/E29</f>
        <v>37.625</v>
      </c>
      <c r="I29" s="27">
        <f>H29+H30</f>
        <v>60.75</v>
      </c>
      <c r="J29" s="57">
        <v>0</v>
      </c>
    </row>
    <row r="30" spans="1:10" ht="15" customHeight="1" x14ac:dyDescent="0.35">
      <c r="A30" s="26"/>
      <c r="B30" s="25"/>
      <c r="C30" s="24" t="s">
        <v>0</v>
      </c>
      <c r="D30" s="23">
        <v>80</v>
      </c>
      <c r="E30" s="22">
        <f>D30*0.9</f>
        <v>72</v>
      </c>
      <c r="F30" s="14">
        <v>16.649999999999999</v>
      </c>
      <c r="G30" s="21"/>
      <c r="H30" s="20">
        <f>F30*100/E30</f>
        <v>23.124999999999996</v>
      </c>
      <c r="I30" s="48"/>
      <c r="J30" s="56"/>
    </row>
    <row r="31" spans="1:10" ht="15" customHeight="1" x14ac:dyDescent="0.35">
      <c r="A31" s="47">
        <v>12</v>
      </c>
      <c r="B31" s="55" t="s">
        <v>23</v>
      </c>
      <c r="C31" s="54" t="s">
        <v>1</v>
      </c>
      <c r="D31" s="22">
        <v>10</v>
      </c>
      <c r="E31" s="22">
        <f>D31*0.9</f>
        <v>9</v>
      </c>
      <c r="F31" s="14">
        <v>2.66</v>
      </c>
      <c r="G31" s="28"/>
      <c r="H31" s="20">
        <f>F31*100/E31</f>
        <v>29.555555555555557</v>
      </c>
      <c r="I31" s="27">
        <f>H31+H32</f>
        <v>64.333333333333343</v>
      </c>
      <c r="J31" s="10">
        <f>E31-F31-F32-G31</f>
        <v>3.21</v>
      </c>
    </row>
    <row r="32" spans="1:10" ht="15" customHeight="1" x14ac:dyDescent="0.35">
      <c r="A32" s="53"/>
      <c r="B32" s="52"/>
      <c r="C32" s="51" t="s">
        <v>0</v>
      </c>
      <c r="D32" s="23">
        <v>10</v>
      </c>
      <c r="E32" s="22">
        <f>D32*0.9</f>
        <v>9</v>
      </c>
      <c r="F32" s="14">
        <v>3.13</v>
      </c>
      <c r="G32" s="21"/>
      <c r="H32" s="20">
        <f>F32*100/E32</f>
        <v>34.777777777777779</v>
      </c>
      <c r="I32" s="48"/>
      <c r="J32" s="18"/>
    </row>
    <row r="33" spans="1:10" ht="15" customHeight="1" x14ac:dyDescent="0.35">
      <c r="A33" s="53"/>
      <c r="B33" s="52"/>
      <c r="C33" s="51" t="s">
        <v>22</v>
      </c>
      <c r="D33" s="23">
        <v>40</v>
      </c>
      <c r="E33" s="22">
        <f>D33*0.9</f>
        <v>36</v>
      </c>
      <c r="F33" s="36">
        <v>3.3</v>
      </c>
      <c r="G33" s="28">
        <v>108.6</v>
      </c>
      <c r="H33" s="20">
        <f>F33*100/E33</f>
        <v>9.1666666666666661</v>
      </c>
      <c r="I33" s="27">
        <f>H33+H34</f>
        <v>15.388888888888889</v>
      </c>
      <c r="J33" s="10">
        <v>0</v>
      </c>
    </row>
    <row r="34" spans="1:10" ht="15" customHeight="1" x14ac:dyDescent="0.35">
      <c r="A34" s="46"/>
      <c r="B34" s="50"/>
      <c r="C34" s="49" t="s">
        <v>21</v>
      </c>
      <c r="D34" s="30">
        <v>40</v>
      </c>
      <c r="E34" s="22">
        <f>D34*0.9</f>
        <v>36</v>
      </c>
      <c r="F34" s="14">
        <v>2.2400000000000002</v>
      </c>
      <c r="G34" s="21"/>
      <c r="H34" s="20">
        <f>F34*100/E34</f>
        <v>6.2222222222222232</v>
      </c>
      <c r="I34" s="48"/>
      <c r="J34" s="18"/>
    </row>
    <row r="35" spans="1:10" ht="15" customHeight="1" x14ac:dyDescent="0.35">
      <c r="A35" s="33">
        <v>13</v>
      </c>
      <c r="B35" s="35" t="s">
        <v>20</v>
      </c>
      <c r="C35" s="24" t="s">
        <v>1</v>
      </c>
      <c r="D35" s="23">
        <v>63</v>
      </c>
      <c r="E35" s="22">
        <f>D35*0.9</f>
        <v>56.7</v>
      </c>
      <c r="F35" s="14">
        <v>16.440000000000001</v>
      </c>
      <c r="G35" s="28">
        <v>57</v>
      </c>
      <c r="H35" s="20">
        <f>F35*100/E35</f>
        <v>28.994708994708997</v>
      </c>
      <c r="I35" s="27">
        <f>H35+H36</f>
        <v>64.268077601410937</v>
      </c>
      <c r="J35" s="10">
        <v>0</v>
      </c>
    </row>
    <row r="36" spans="1:10" ht="15" customHeight="1" x14ac:dyDescent="0.35">
      <c r="A36" s="33"/>
      <c r="B36" s="32"/>
      <c r="C36" s="31" t="s">
        <v>0</v>
      </c>
      <c r="D36" s="30">
        <v>63</v>
      </c>
      <c r="E36" s="22">
        <f>D36*0.9</f>
        <v>56.7</v>
      </c>
      <c r="F36" s="14">
        <v>20</v>
      </c>
      <c r="G36" s="21"/>
      <c r="H36" s="20">
        <f>F36*100/E36</f>
        <v>35.273368606701936</v>
      </c>
      <c r="I36" s="48"/>
      <c r="J36" s="18"/>
    </row>
    <row r="37" spans="1:10" ht="15" customHeight="1" x14ac:dyDescent="0.35">
      <c r="A37" s="29">
        <v>14</v>
      </c>
      <c r="B37" s="35" t="s">
        <v>19</v>
      </c>
      <c r="C37" s="34" t="s">
        <v>1</v>
      </c>
      <c r="D37" s="22">
        <v>16</v>
      </c>
      <c r="E37" s="22">
        <f>D37*0.9</f>
        <v>14.4</v>
      </c>
      <c r="F37" s="14">
        <v>1.28</v>
      </c>
      <c r="G37" s="28">
        <v>14.6</v>
      </c>
      <c r="H37" s="20">
        <f>F37*100/E37</f>
        <v>8.8888888888888893</v>
      </c>
      <c r="I37" s="27">
        <f>H37+H38</f>
        <v>12.708333333333334</v>
      </c>
      <c r="J37" s="10">
        <v>0</v>
      </c>
    </row>
    <row r="38" spans="1:10" ht="15" customHeight="1" x14ac:dyDescent="0.35">
      <c r="A38" s="26"/>
      <c r="B38" s="25"/>
      <c r="C38" s="24" t="s">
        <v>0</v>
      </c>
      <c r="D38" s="23">
        <v>16</v>
      </c>
      <c r="E38" s="22">
        <f>D38*0.9</f>
        <v>14.4</v>
      </c>
      <c r="F38" s="14">
        <v>0.55000000000000004</v>
      </c>
      <c r="G38" s="21"/>
      <c r="H38" s="20">
        <f>F38*100/E38</f>
        <v>3.8194444444444446</v>
      </c>
      <c r="I38" s="48"/>
      <c r="J38" s="18"/>
    </row>
    <row r="39" spans="1:10" ht="15" customHeight="1" x14ac:dyDescent="0.35">
      <c r="A39" s="47">
        <v>15</v>
      </c>
      <c r="B39" s="35" t="s">
        <v>18</v>
      </c>
      <c r="C39" s="34" t="s">
        <v>1</v>
      </c>
      <c r="D39" s="22">
        <v>63</v>
      </c>
      <c r="E39" s="22">
        <f>D39*0.9</f>
        <v>56.7</v>
      </c>
      <c r="F39" s="14">
        <v>7.1</v>
      </c>
      <c r="G39" s="28">
        <v>260.8</v>
      </c>
      <c r="H39" s="20">
        <f>F39*100/E39</f>
        <v>12.522045855379188</v>
      </c>
      <c r="I39" s="11">
        <f>H39+H40</f>
        <v>23.439153439153436</v>
      </c>
      <c r="J39" s="10">
        <v>0</v>
      </c>
    </row>
    <row r="40" spans="1:10" ht="15" customHeight="1" x14ac:dyDescent="0.35">
      <c r="A40" s="46"/>
      <c r="B40" s="25"/>
      <c r="C40" s="24" t="s">
        <v>0</v>
      </c>
      <c r="D40" s="23">
        <v>63</v>
      </c>
      <c r="E40" s="22">
        <f>D40*0.9</f>
        <v>56.7</v>
      </c>
      <c r="F40" s="14">
        <v>6.19</v>
      </c>
      <c r="G40" s="21"/>
      <c r="H40" s="20">
        <f>F40*100/E40</f>
        <v>10.91710758377425</v>
      </c>
      <c r="I40" s="11"/>
      <c r="J40" s="18"/>
    </row>
    <row r="41" spans="1:10" ht="15.5" x14ac:dyDescent="0.35">
      <c r="A41" s="44">
        <v>16</v>
      </c>
      <c r="B41" s="43" t="s">
        <v>17</v>
      </c>
      <c r="C41" s="45" t="s">
        <v>1</v>
      </c>
      <c r="D41" s="15">
        <v>25</v>
      </c>
      <c r="E41" s="22">
        <f>D41*0.9</f>
        <v>22.5</v>
      </c>
      <c r="F41" s="14">
        <v>7.04</v>
      </c>
      <c r="G41" s="42">
        <v>24.6</v>
      </c>
      <c r="H41" s="20">
        <f>F41*100/E41</f>
        <v>31.288888888888888</v>
      </c>
      <c r="I41" s="41">
        <f>F41*100/E41</f>
        <v>31.288888888888888</v>
      </c>
      <c r="J41" s="40">
        <v>0</v>
      </c>
    </row>
    <row r="42" spans="1:10" ht="15.5" x14ac:dyDescent="0.35">
      <c r="A42" s="44">
        <v>17</v>
      </c>
      <c r="B42" s="43" t="s">
        <v>16</v>
      </c>
      <c r="C42" s="15" t="s">
        <v>0</v>
      </c>
      <c r="D42" s="15">
        <v>16</v>
      </c>
      <c r="E42" s="15">
        <f>D42*0.9</f>
        <v>14.4</v>
      </c>
      <c r="F42" s="14">
        <v>1.28</v>
      </c>
      <c r="G42" s="42">
        <v>26.6</v>
      </c>
      <c r="H42" s="20">
        <f>F42*100/E42</f>
        <v>8.8888888888888893</v>
      </c>
      <c r="I42" s="41">
        <f>F42*100/E42</f>
        <v>8.8888888888888893</v>
      </c>
      <c r="J42" s="40">
        <v>0</v>
      </c>
    </row>
    <row r="43" spans="1:10" ht="15" customHeight="1" x14ac:dyDescent="0.35">
      <c r="A43" s="33">
        <v>18</v>
      </c>
      <c r="B43" s="25" t="s">
        <v>15</v>
      </c>
      <c r="C43" s="24" t="s">
        <v>1</v>
      </c>
      <c r="D43" s="23">
        <v>40</v>
      </c>
      <c r="E43" s="23">
        <f>D43*0.9</f>
        <v>36</v>
      </c>
      <c r="F43" s="14">
        <v>9.39</v>
      </c>
      <c r="G43" s="28">
        <v>45.1</v>
      </c>
      <c r="H43" s="20">
        <f>F43*100/E43</f>
        <v>26.083333333333332</v>
      </c>
      <c r="I43" s="27">
        <f>(F43+F44)*100/E44</f>
        <v>87.466666666666669</v>
      </c>
      <c r="J43" s="10">
        <v>0</v>
      </c>
    </row>
    <row r="44" spans="1:10" ht="15" customHeight="1" x14ac:dyDescent="0.35">
      <c r="A44" s="33"/>
      <c r="B44" s="25"/>
      <c r="C44" s="24" t="s">
        <v>0</v>
      </c>
      <c r="D44" s="23">
        <v>25</v>
      </c>
      <c r="E44" s="22">
        <f>D44*0.9</f>
        <v>22.5</v>
      </c>
      <c r="F44" s="14">
        <v>10.29</v>
      </c>
      <c r="G44" s="21"/>
      <c r="H44" s="20">
        <f>F44*100/E44</f>
        <v>45.733333333333334</v>
      </c>
      <c r="I44" s="19"/>
      <c r="J44" s="18"/>
    </row>
    <row r="45" spans="1:10" ht="15" customHeight="1" x14ac:dyDescent="0.35">
      <c r="A45" s="29">
        <v>19</v>
      </c>
      <c r="B45" s="39" t="s">
        <v>14</v>
      </c>
      <c r="C45" s="34" t="s">
        <v>1</v>
      </c>
      <c r="D45" s="22">
        <v>40</v>
      </c>
      <c r="E45" s="22">
        <f>D45*0.9</f>
        <v>36</v>
      </c>
      <c r="F45" s="14">
        <v>3.83</v>
      </c>
      <c r="G45" s="28">
        <v>57.5</v>
      </c>
      <c r="H45" s="20">
        <f>F45*100/E45</f>
        <v>10.638888888888889</v>
      </c>
      <c r="I45" s="27">
        <f>H45+H46</f>
        <v>20.75</v>
      </c>
      <c r="J45" s="10">
        <v>0</v>
      </c>
    </row>
    <row r="46" spans="1:10" ht="15" customHeight="1" x14ac:dyDescent="0.35">
      <c r="A46" s="26"/>
      <c r="B46" s="38"/>
      <c r="C46" s="31" t="s">
        <v>0</v>
      </c>
      <c r="D46" s="30">
        <v>40</v>
      </c>
      <c r="E46" s="22">
        <f>D46*0.9</f>
        <v>36</v>
      </c>
      <c r="F46" s="14">
        <v>3.64</v>
      </c>
      <c r="G46" s="21"/>
      <c r="H46" s="20">
        <f>F46*100/E46</f>
        <v>10.111111111111111</v>
      </c>
      <c r="I46" s="19"/>
      <c r="J46" s="18"/>
    </row>
    <row r="47" spans="1:10" ht="15" customHeight="1" x14ac:dyDescent="0.35">
      <c r="A47" s="33">
        <v>20</v>
      </c>
      <c r="B47" s="37" t="s">
        <v>13</v>
      </c>
      <c r="C47" s="24" t="s">
        <v>1</v>
      </c>
      <c r="D47" s="23">
        <v>63</v>
      </c>
      <c r="E47" s="22">
        <f>D47*0.9</f>
        <v>56.7</v>
      </c>
      <c r="F47" s="14">
        <v>13.12</v>
      </c>
      <c r="G47" s="28">
        <v>104.9</v>
      </c>
      <c r="H47" s="20">
        <f>F47*100/E47</f>
        <v>23.139329805996471</v>
      </c>
      <c r="I47" s="27">
        <f>H47+H48</f>
        <v>50.776014109347443</v>
      </c>
      <c r="J47" s="10">
        <v>0</v>
      </c>
    </row>
    <row r="48" spans="1:10" ht="15" customHeight="1" x14ac:dyDescent="0.35">
      <c r="A48" s="33"/>
      <c r="B48" s="37"/>
      <c r="C48" s="24" t="s">
        <v>0</v>
      </c>
      <c r="D48" s="23">
        <v>63</v>
      </c>
      <c r="E48" s="22">
        <f>D48*0.9</f>
        <v>56.7</v>
      </c>
      <c r="F48" s="14">
        <v>15.67</v>
      </c>
      <c r="G48" s="21"/>
      <c r="H48" s="20">
        <f>F48*100/E48</f>
        <v>27.636684303350968</v>
      </c>
      <c r="I48" s="19"/>
      <c r="J48" s="18"/>
    </row>
    <row r="49" spans="1:10" ht="15" customHeight="1" x14ac:dyDescent="0.35">
      <c r="A49" s="29">
        <v>21</v>
      </c>
      <c r="B49" s="35" t="s">
        <v>12</v>
      </c>
      <c r="C49" s="34" t="s">
        <v>1</v>
      </c>
      <c r="D49" s="22">
        <v>80</v>
      </c>
      <c r="E49" s="22">
        <f>D49*0.9</f>
        <v>72</v>
      </c>
      <c r="F49" s="14">
        <v>25.07</v>
      </c>
      <c r="G49" s="28">
        <v>39.5</v>
      </c>
      <c r="H49" s="20">
        <f>F49*100/E49</f>
        <v>34.819444444444443</v>
      </c>
      <c r="I49" s="27">
        <f>H49+H50</f>
        <v>61.388888888888886</v>
      </c>
      <c r="J49" s="10">
        <v>0</v>
      </c>
    </row>
    <row r="50" spans="1:10" ht="15" customHeight="1" x14ac:dyDescent="0.35">
      <c r="A50" s="26"/>
      <c r="B50" s="32"/>
      <c r="C50" s="31" t="s">
        <v>0</v>
      </c>
      <c r="D50" s="30">
        <v>80</v>
      </c>
      <c r="E50" s="22">
        <f>D50*0.9</f>
        <v>72</v>
      </c>
      <c r="F50" s="14">
        <v>19.13</v>
      </c>
      <c r="G50" s="21"/>
      <c r="H50" s="20">
        <f>F50*100/E50</f>
        <v>26.569444444444443</v>
      </c>
      <c r="I50" s="19"/>
      <c r="J50" s="18"/>
    </row>
    <row r="51" spans="1:10" ht="15" customHeight="1" x14ac:dyDescent="0.35">
      <c r="A51" s="29">
        <v>22</v>
      </c>
      <c r="B51" s="35" t="s">
        <v>11</v>
      </c>
      <c r="C51" s="34" t="s">
        <v>1</v>
      </c>
      <c r="D51" s="22">
        <v>80</v>
      </c>
      <c r="E51" s="22">
        <f>D51*0.9</f>
        <v>72</v>
      </c>
      <c r="F51" s="14">
        <v>27.81</v>
      </c>
      <c r="G51" s="28">
        <v>57.8</v>
      </c>
      <c r="H51" s="20">
        <f>F51*100/E51</f>
        <v>38.625</v>
      </c>
      <c r="I51" s="27">
        <f>H51+H52</f>
        <v>70.486111111111114</v>
      </c>
      <c r="J51" s="10">
        <v>0</v>
      </c>
    </row>
    <row r="52" spans="1:10" ht="15" customHeight="1" x14ac:dyDescent="0.35">
      <c r="A52" s="26"/>
      <c r="B52" s="32"/>
      <c r="C52" s="31" t="s">
        <v>0</v>
      </c>
      <c r="D52" s="30">
        <v>80</v>
      </c>
      <c r="E52" s="22">
        <f>D52*0.9</f>
        <v>72</v>
      </c>
      <c r="F52" s="14">
        <v>22.94</v>
      </c>
      <c r="G52" s="21"/>
      <c r="H52" s="20">
        <f>F52*100/E52</f>
        <v>31.861111111111111</v>
      </c>
      <c r="I52" s="19"/>
      <c r="J52" s="18"/>
    </row>
    <row r="53" spans="1:10" ht="15" customHeight="1" x14ac:dyDescent="0.35">
      <c r="A53" s="33">
        <v>23</v>
      </c>
      <c r="B53" s="25" t="s">
        <v>10</v>
      </c>
      <c r="C53" s="24" t="s">
        <v>1</v>
      </c>
      <c r="D53" s="23">
        <v>63</v>
      </c>
      <c r="E53" s="22">
        <f>D53*0.9</f>
        <v>56.7</v>
      </c>
      <c r="F53" s="36">
        <v>16.489999999999998</v>
      </c>
      <c r="G53" s="28">
        <v>265.10000000000002</v>
      </c>
      <c r="H53" s="20">
        <f>F53*100/E53</f>
        <v>29.082892416225743</v>
      </c>
      <c r="I53" s="27">
        <f>H53+H54</f>
        <v>48.042328042328037</v>
      </c>
      <c r="J53" s="10">
        <v>0</v>
      </c>
    </row>
    <row r="54" spans="1:10" ht="15" customHeight="1" x14ac:dyDescent="0.35">
      <c r="A54" s="33"/>
      <c r="B54" s="25"/>
      <c r="C54" s="24" t="s">
        <v>0</v>
      </c>
      <c r="D54" s="23">
        <v>63</v>
      </c>
      <c r="E54" s="22">
        <f>D54*0.9</f>
        <v>56.7</v>
      </c>
      <c r="F54" s="14">
        <v>10.75</v>
      </c>
      <c r="G54" s="21"/>
      <c r="H54" s="20">
        <f>F54*100/E54</f>
        <v>18.959435626102291</v>
      </c>
      <c r="I54" s="19"/>
      <c r="J54" s="18"/>
    </row>
    <row r="55" spans="1:10" ht="15" customHeight="1" x14ac:dyDescent="0.35">
      <c r="A55" s="29">
        <v>24</v>
      </c>
      <c r="B55" s="35" t="s">
        <v>9</v>
      </c>
      <c r="C55" s="34" t="s">
        <v>1</v>
      </c>
      <c r="D55" s="22">
        <v>63</v>
      </c>
      <c r="E55" s="22">
        <f>D55*0.9</f>
        <v>56.7</v>
      </c>
      <c r="F55" s="14">
        <v>18.600000000000001</v>
      </c>
      <c r="G55" s="28">
        <v>35.1</v>
      </c>
      <c r="H55" s="20">
        <f>F55*100/E55</f>
        <v>32.804232804232804</v>
      </c>
      <c r="I55" s="27">
        <f>H55+H56</f>
        <v>71.022927689594354</v>
      </c>
      <c r="J55" s="10">
        <v>0</v>
      </c>
    </row>
    <row r="56" spans="1:10" ht="15" customHeight="1" x14ac:dyDescent="0.35">
      <c r="A56" s="26"/>
      <c r="B56" s="32"/>
      <c r="C56" s="31" t="s">
        <v>0</v>
      </c>
      <c r="D56" s="30">
        <v>63</v>
      </c>
      <c r="E56" s="22">
        <f>D56*0.9</f>
        <v>56.7</v>
      </c>
      <c r="F56" s="14">
        <v>21.67</v>
      </c>
      <c r="G56" s="21"/>
      <c r="H56" s="20">
        <f>F56*100/E56</f>
        <v>38.21869488536155</v>
      </c>
      <c r="I56" s="19"/>
      <c r="J56" s="18"/>
    </row>
    <row r="57" spans="1:10" ht="15" customHeight="1" x14ac:dyDescent="0.35">
      <c r="A57" s="33">
        <v>25</v>
      </c>
      <c r="B57" s="25" t="s">
        <v>8</v>
      </c>
      <c r="C57" s="24" t="s">
        <v>1</v>
      </c>
      <c r="D57" s="23">
        <v>40</v>
      </c>
      <c r="E57" s="22">
        <f>D57*0.9</f>
        <v>36</v>
      </c>
      <c r="F57" s="14">
        <v>8.56</v>
      </c>
      <c r="G57" s="28">
        <v>34.700000000000003</v>
      </c>
      <c r="H57" s="20">
        <f>F57*100/E57</f>
        <v>23.777777777777779</v>
      </c>
      <c r="I57" s="27">
        <f>(F57+F58)*100/E57</f>
        <v>60.722222222222221</v>
      </c>
      <c r="J57" s="10">
        <v>0</v>
      </c>
    </row>
    <row r="58" spans="1:10" ht="15" customHeight="1" x14ac:dyDescent="0.35">
      <c r="A58" s="33"/>
      <c r="B58" s="25"/>
      <c r="C58" s="24" t="s">
        <v>0</v>
      </c>
      <c r="D58" s="23">
        <v>63</v>
      </c>
      <c r="E58" s="22">
        <f>D58*0.9</f>
        <v>56.7</v>
      </c>
      <c r="F58" s="14">
        <v>13.3</v>
      </c>
      <c r="G58" s="21"/>
      <c r="H58" s="20">
        <f>F58*100/E58</f>
        <v>23.456790123456788</v>
      </c>
      <c r="I58" s="19"/>
      <c r="J58" s="18"/>
    </row>
    <row r="59" spans="1:10" ht="15" customHeight="1" x14ac:dyDescent="0.35">
      <c r="A59" s="29">
        <v>26</v>
      </c>
      <c r="B59" s="35" t="s">
        <v>7</v>
      </c>
      <c r="C59" s="34" t="s">
        <v>1</v>
      </c>
      <c r="D59" s="22">
        <v>40</v>
      </c>
      <c r="E59" s="22">
        <f>D59*0.9</f>
        <v>36</v>
      </c>
      <c r="F59" s="14">
        <v>9.39</v>
      </c>
      <c r="G59" s="28">
        <v>23.4</v>
      </c>
      <c r="H59" s="20">
        <f>F59*100/E59</f>
        <v>26.083333333333332</v>
      </c>
      <c r="I59" s="27">
        <f>H59+H60</f>
        <v>55.944444444444443</v>
      </c>
      <c r="J59" s="10">
        <v>0</v>
      </c>
    </row>
    <row r="60" spans="1:10" ht="15" customHeight="1" x14ac:dyDescent="0.35">
      <c r="A60" s="26"/>
      <c r="B60" s="32"/>
      <c r="C60" s="31" t="s">
        <v>0</v>
      </c>
      <c r="D60" s="30">
        <v>40</v>
      </c>
      <c r="E60" s="22">
        <f>D60*0.9</f>
        <v>36</v>
      </c>
      <c r="F60" s="14">
        <v>10.75</v>
      </c>
      <c r="G60" s="21"/>
      <c r="H60" s="20">
        <f>F60*100/E60</f>
        <v>29.861111111111111</v>
      </c>
      <c r="I60" s="19"/>
      <c r="J60" s="18"/>
    </row>
    <row r="61" spans="1:10" ht="15" customHeight="1" x14ac:dyDescent="0.35">
      <c r="A61" s="33">
        <v>27</v>
      </c>
      <c r="B61" s="35" t="s">
        <v>6</v>
      </c>
      <c r="C61" s="34" t="s">
        <v>1</v>
      </c>
      <c r="D61" s="22">
        <v>80</v>
      </c>
      <c r="E61" s="22">
        <f>D61*0.9</f>
        <v>72</v>
      </c>
      <c r="F61" s="14">
        <v>13.66</v>
      </c>
      <c r="G61" s="28">
        <v>373.7</v>
      </c>
      <c r="H61" s="20">
        <f>F61*100/E61</f>
        <v>18.972222222222221</v>
      </c>
      <c r="I61" s="27">
        <f>H61+H62</f>
        <v>37.944444444444443</v>
      </c>
      <c r="J61" s="10">
        <v>0</v>
      </c>
    </row>
    <row r="62" spans="1:10" ht="15" customHeight="1" x14ac:dyDescent="0.35">
      <c r="A62" s="33"/>
      <c r="B62" s="32"/>
      <c r="C62" s="31" t="s">
        <v>0</v>
      </c>
      <c r="D62" s="30">
        <v>80</v>
      </c>
      <c r="E62" s="22">
        <f>D62*0.9</f>
        <v>72</v>
      </c>
      <c r="F62" s="14">
        <v>13.66</v>
      </c>
      <c r="G62" s="21"/>
      <c r="H62" s="20">
        <f>F62*100/E62</f>
        <v>18.972222222222221</v>
      </c>
      <c r="I62" s="19"/>
      <c r="J62" s="18"/>
    </row>
    <row r="63" spans="1:10" ht="15" customHeight="1" x14ac:dyDescent="0.35">
      <c r="A63" s="29">
        <v>28</v>
      </c>
      <c r="B63" s="25" t="s">
        <v>5</v>
      </c>
      <c r="C63" s="24" t="s">
        <v>1</v>
      </c>
      <c r="D63" s="23">
        <v>40</v>
      </c>
      <c r="E63" s="22">
        <f>D63*0.9</f>
        <v>36</v>
      </c>
      <c r="F63" s="14">
        <v>17.27</v>
      </c>
      <c r="G63" s="28">
        <v>17.100000000000001</v>
      </c>
      <c r="H63" s="20">
        <f>F63*100/E63</f>
        <v>47.972222222222221</v>
      </c>
      <c r="I63" s="27">
        <f>H63+H64</f>
        <v>91.861111111111114</v>
      </c>
      <c r="J63" s="10">
        <v>0</v>
      </c>
    </row>
    <row r="64" spans="1:10" ht="15" customHeight="1" x14ac:dyDescent="0.35">
      <c r="A64" s="26"/>
      <c r="B64" s="25"/>
      <c r="C64" s="24" t="s">
        <v>0</v>
      </c>
      <c r="D64" s="23">
        <v>40</v>
      </c>
      <c r="E64" s="22">
        <f>D64*0.9</f>
        <v>36</v>
      </c>
      <c r="F64" s="14">
        <v>15.8</v>
      </c>
      <c r="G64" s="21"/>
      <c r="H64" s="20">
        <f>F64*100/E64</f>
        <v>43.888888888888886</v>
      </c>
      <c r="I64" s="19"/>
      <c r="J64" s="18"/>
    </row>
    <row r="65" spans="1:10" ht="15" customHeight="1" x14ac:dyDescent="0.35">
      <c r="A65" s="33">
        <v>29</v>
      </c>
      <c r="B65" s="35" t="s">
        <v>4</v>
      </c>
      <c r="C65" s="34" t="s">
        <v>1</v>
      </c>
      <c r="D65" s="22">
        <v>63</v>
      </c>
      <c r="E65" s="22">
        <f>D65*0.9</f>
        <v>56.7</v>
      </c>
      <c r="F65" s="14">
        <v>18.190000000000001</v>
      </c>
      <c r="G65" s="28">
        <v>45.5</v>
      </c>
      <c r="H65" s="20">
        <f>F65*100/E65</f>
        <v>32.081128747795418</v>
      </c>
      <c r="I65" s="27">
        <f>H65+H66</f>
        <v>60.917107583774253</v>
      </c>
      <c r="J65" s="10">
        <v>0</v>
      </c>
    </row>
    <row r="66" spans="1:10" ht="15" customHeight="1" x14ac:dyDescent="0.35">
      <c r="A66" s="33"/>
      <c r="B66" s="32"/>
      <c r="C66" s="31" t="s">
        <v>0</v>
      </c>
      <c r="D66" s="30">
        <v>63</v>
      </c>
      <c r="E66" s="22">
        <f>D66*0.9</f>
        <v>56.7</v>
      </c>
      <c r="F66" s="14">
        <v>16.350000000000001</v>
      </c>
      <c r="G66" s="21"/>
      <c r="H66" s="20">
        <f>F66*100/E66</f>
        <v>28.835978835978839</v>
      </c>
      <c r="I66" s="19"/>
      <c r="J66" s="18"/>
    </row>
    <row r="67" spans="1:10" ht="15" customHeight="1" x14ac:dyDescent="0.35">
      <c r="A67" s="29">
        <v>30</v>
      </c>
      <c r="B67" s="25" t="s">
        <v>3</v>
      </c>
      <c r="C67" s="24" t="s">
        <v>1</v>
      </c>
      <c r="D67" s="23">
        <v>40</v>
      </c>
      <c r="E67" s="22">
        <f>D67*0.9</f>
        <v>36</v>
      </c>
      <c r="F67" s="14">
        <v>17.850000000000001</v>
      </c>
      <c r="G67" s="28">
        <v>40.1</v>
      </c>
      <c r="H67" s="20">
        <f>F67*100/E67</f>
        <v>49.583333333333343</v>
      </c>
      <c r="I67" s="27">
        <f>H67+H68</f>
        <v>81.472222222222229</v>
      </c>
      <c r="J67" s="10">
        <v>0</v>
      </c>
    </row>
    <row r="68" spans="1:10" ht="15" customHeight="1" x14ac:dyDescent="0.35">
      <c r="A68" s="26"/>
      <c r="B68" s="25"/>
      <c r="C68" s="24" t="s">
        <v>0</v>
      </c>
      <c r="D68" s="23">
        <v>40</v>
      </c>
      <c r="E68" s="22">
        <f>D68*0.9</f>
        <v>36</v>
      </c>
      <c r="F68" s="14">
        <v>11.48</v>
      </c>
      <c r="G68" s="21"/>
      <c r="H68" s="20">
        <f>F68*100/E68</f>
        <v>31.888888888888889</v>
      </c>
      <c r="I68" s="19"/>
      <c r="J68" s="18"/>
    </row>
    <row r="69" spans="1:10" ht="15" customHeight="1" x14ac:dyDescent="0.35">
      <c r="A69" s="17">
        <v>31</v>
      </c>
      <c r="B69" s="16" t="s">
        <v>2</v>
      </c>
      <c r="C69" s="15" t="s">
        <v>1</v>
      </c>
      <c r="D69" s="15">
        <v>25</v>
      </c>
      <c r="E69" s="15">
        <f>D69*0.9</f>
        <v>22.5</v>
      </c>
      <c r="F69" s="14">
        <v>3.64</v>
      </c>
      <c r="G69" s="13">
        <v>10.199999999999999</v>
      </c>
      <c r="H69" s="12">
        <f>F69*100/E69</f>
        <v>16.177777777777777</v>
      </c>
      <c r="I69" s="11">
        <f>H69+H70</f>
        <v>26.711111111111109</v>
      </c>
      <c r="J69" s="10">
        <f>E69-F69-F70-G69</f>
        <v>6.2899999999999991</v>
      </c>
    </row>
    <row r="70" spans="1:10" ht="15.75" customHeight="1" thickBot="1" x14ac:dyDescent="0.4">
      <c r="A70" s="9"/>
      <c r="B70" s="8"/>
      <c r="C70" s="7" t="s">
        <v>0</v>
      </c>
      <c r="D70" s="7">
        <v>25</v>
      </c>
      <c r="E70" s="7">
        <f>D70*0.9</f>
        <v>22.5</v>
      </c>
      <c r="F70" s="6">
        <v>2.37</v>
      </c>
      <c r="G70" s="5"/>
      <c r="H70" s="4">
        <f>F70*100/E70</f>
        <v>10.533333333333333</v>
      </c>
      <c r="I70" s="3"/>
      <c r="J70" s="2"/>
    </row>
  </sheetData>
  <mergeCells count="161">
    <mergeCell ref="C3:C6"/>
    <mergeCell ref="B3:B6"/>
    <mergeCell ref="A3:A6"/>
    <mergeCell ref="J3:J5"/>
    <mergeCell ref="I3:I5"/>
    <mergeCell ref="H3:H5"/>
    <mergeCell ref="G3:G5"/>
    <mergeCell ref="F3:F5"/>
    <mergeCell ref="D3:E5"/>
    <mergeCell ref="A69:A70"/>
    <mergeCell ref="B69:B70"/>
    <mergeCell ref="G69:G70"/>
    <mergeCell ref="I69:I70"/>
    <mergeCell ref="B19:B20"/>
    <mergeCell ref="G19:G20"/>
    <mergeCell ref="I19:I20"/>
    <mergeCell ref="A29:A30"/>
    <mergeCell ref="B29:B30"/>
    <mergeCell ref="G29:G30"/>
    <mergeCell ref="J67:J68"/>
    <mergeCell ref="A13:A14"/>
    <mergeCell ref="B13:B14"/>
    <mergeCell ref="G13:G14"/>
    <mergeCell ref="I13:I14"/>
    <mergeCell ref="A19:A20"/>
    <mergeCell ref="I29:I30"/>
    <mergeCell ref="A37:A38"/>
    <mergeCell ref="B37:B38"/>
    <mergeCell ref="G37:G38"/>
    <mergeCell ref="J69:J70"/>
    <mergeCell ref="A65:A66"/>
    <mergeCell ref="B65:B66"/>
    <mergeCell ref="G65:G66"/>
    <mergeCell ref="I65:I66"/>
    <mergeCell ref="J65:J66"/>
    <mergeCell ref="A67:A68"/>
    <mergeCell ref="B67:B68"/>
    <mergeCell ref="G67:G68"/>
    <mergeCell ref="I67:I68"/>
    <mergeCell ref="I11:I12"/>
    <mergeCell ref="J11:J12"/>
    <mergeCell ref="A7:A8"/>
    <mergeCell ref="A9:A10"/>
    <mergeCell ref="B9:B10"/>
    <mergeCell ref="A11:A12"/>
    <mergeCell ref="A15:A18"/>
    <mergeCell ref="B15:B18"/>
    <mergeCell ref="G17:G18"/>
    <mergeCell ref="I17:I18"/>
    <mergeCell ref="J17:J18"/>
    <mergeCell ref="J7:J8"/>
    <mergeCell ref="G9:G10"/>
    <mergeCell ref="I9:I10"/>
    <mergeCell ref="J9:J10"/>
    <mergeCell ref="G11:G12"/>
    <mergeCell ref="A25:A26"/>
    <mergeCell ref="B25:B26"/>
    <mergeCell ref="A27:A28"/>
    <mergeCell ref="B27:B28"/>
    <mergeCell ref="A1:J2"/>
    <mergeCell ref="B7:B8"/>
    <mergeCell ref="G7:G8"/>
    <mergeCell ref="I7:I8"/>
    <mergeCell ref="J13:J14"/>
    <mergeCell ref="G15:G16"/>
    <mergeCell ref="A21:A22"/>
    <mergeCell ref="B21:B22"/>
    <mergeCell ref="G21:G22"/>
    <mergeCell ref="I21:I22"/>
    <mergeCell ref="J21:J22"/>
    <mergeCell ref="A23:A24"/>
    <mergeCell ref="B23:B24"/>
    <mergeCell ref="G23:G24"/>
    <mergeCell ref="I23:I24"/>
    <mergeCell ref="J23:J24"/>
    <mergeCell ref="B11:B12"/>
    <mergeCell ref="J19:J20"/>
    <mergeCell ref="G25:G26"/>
    <mergeCell ref="I25:I26"/>
    <mergeCell ref="J25:J26"/>
    <mergeCell ref="G27:G28"/>
    <mergeCell ref="I27:I28"/>
    <mergeCell ref="J27:J28"/>
    <mergeCell ref="I15:I16"/>
    <mergeCell ref="J15:J16"/>
    <mergeCell ref="J29:J30"/>
    <mergeCell ref="G31:G32"/>
    <mergeCell ref="I31:I32"/>
    <mergeCell ref="J31:J32"/>
    <mergeCell ref="A31:A34"/>
    <mergeCell ref="B31:B34"/>
    <mergeCell ref="G33:G34"/>
    <mergeCell ref="I33:I34"/>
    <mergeCell ref="J33:J34"/>
    <mergeCell ref="A35:A36"/>
    <mergeCell ref="B35:B36"/>
    <mergeCell ref="G35:G36"/>
    <mergeCell ref="I35:I36"/>
    <mergeCell ref="J35:J36"/>
    <mergeCell ref="A39:A40"/>
    <mergeCell ref="B39:B40"/>
    <mergeCell ref="G39:G40"/>
    <mergeCell ref="I39:I40"/>
    <mergeCell ref="J39:J40"/>
    <mergeCell ref="A47:A48"/>
    <mergeCell ref="B47:B48"/>
    <mergeCell ref="G47:G48"/>
    <mergeCell ref="I47:I48"/>
    <mergeCell ref="J47:J48"/>
    <mergeCell ref="J37:J38"/>
    <mergeCell ref="I37:I38"/>
    <mergeCell ref="A43:A44"/>
    <mergeCell ref="B43:B44"/>
    <mergeCell ref="G43:G44"/>
    <mergeCell ref="J43:J44"/>
    <mergeCell ref="A45:A46"/>
    <mergeCell ref="B45:B46"/>
    <mergeCell ref="G45:G46"/>
    <mergeCell ref="I45:I46"/>
    <mergeCell ref="J45:J46"/>
    <mergeCell ref="I43:I44"/>
    <mergeCell ref="A49:A50"/>
    <mergeCell ref="B49:B50"/>
    <mergeCell ref="G49:G50"/>
    <mergeCell ref="I49:I50"/>
    <mergeCell ref="J49:J50"/>
    <mergeCell ref="A51:A52"/>
    <mergeCell ref="B51:B52"/>
    <mergeCell ref="G51:G52"/>
    <mergeCell ref="I51:I52"/>
    <mergeCell ref="J51:J52"/>
    <mergeCell ref="A53:A54"/>
    <mergeCell ref="B53:B54"/>
    <mergeCell ref="G53:G54"/>
    <mergeCell ref="I53:I54"/>
    <mergeCell ref="J53:J54"/>
    <mergeCell ref="A55:A56"/>
    <mergeCell ref="B55:B56"/>
    <mergeCell ref="G55:G56"/>
    <mergeCell ref="I55:I56"/>
    <mergeCell ref="J55:J56"/>
    <mergeCell ref="A59:A60"/>
    <mergeCell ref="B59:B60"/>
    <mergeCell ref="G59:G60"/>
    <mergeCell ref="I59:I60"/>
    <mergeCell ref="J59:J60"/>
    <mergeCell ref="A61:A62"/>
    <mergeCell ref="B61:B62"/>
    <mergeCell ref="G61:G62"/>
    <mergeCell ref="I61:I62"/>
    <mergeCell ref="J61:J62"/>
    <mergeCell ref="A57:A58"/>
    <mergeCell ref="B57:B58"/>
    <mergeCell ref="G57:G58"/>
    <mergeCell ref="I57:I58"/>
    <mergeCell ref="J57:J58"/>
    <mergeCell ref="A63:A64"/>
    <mergeCell ref="B63:B64"/>
    <mergeCell ref="G63:G64"/>
    <mergeCell ref="I63:I64"/>
    <mergeCell ref="J63:J64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ЦДС қазан 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2024-09-30T11:55:48Z</dcterms:created>
  <dcterms:modified xsi:type="dcterms:W3CDTF">2024-09-30T11:56:00Z</dcterms:modified>
</cp:coreProperties>
</file>